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5e02547512abde8/"/>
    </mc:Choice>
  </mc:AlternateContent>
  <xr:revisionPtr revIDLastSave="199" documentId="8_{59FB48FB-BF57-4DCE-BA4B-C3ACE8080286}" xr6:coauthVersionLast="47" xr6:coauthVersionMax="47" xr10:uidLastSave="{2B5673DB-F384-45D8-AC7D-453A05BA9F83}"/>
  <bookViews>
    <workbookView xWindow="-108" yWindow="-108" windowWidth="23256" windowHeight="13896" activeTab="1" xr2:uid="{2181EAB8-711A-4A80-B139-59DA32038952}"/>
  </bookViews>
  <sheets>
    <sheet name="eigenes Beispiel" sheetId="1" r:id="rId1"/>
    <sheet name="Bsp. S. 16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20" i="2" l="1"/>
  <c r="M23" i="2"/>
  <c r="M26" i="2"/>
  <c r="J26" i="2"/>
  <c r="J24" i="2"/>
  <c r="J23" i="2"/>
  <c r="J21" i="2"/>
  <c r="J20" i="2"/>
  <c r="M14" i="2"/>
  <c r="J15" i="2"/>
  <c r="J14" i="2"/>
  <c r="M9" i="2"/>
  <c r="J12" i="2"/>
  <c r="J10" i="2"/>
  <c r="J11" i="2"/>
  <c r="J9" i="2"/>
  <c r="M4" i="2"/>
  <c r="J7" i="2"/>
  <c r="J5" i="2"/>
  <c r="J6" i="2"/>
  <c r="J4" i="2"/>
  <c r="D26" i="2"/>
  <c r="D25" i="2"/>
  <c r="D24" i="2"/>
  <c r="D23" i="2"/>
  <c r="D22" i="2"/>
  <c r="C15" i="2"/>
  <c r="J7" i="1"/>
  <c r="G8" i="1"/>
  <c r="G7" i="1"/>
  <c r="G1" i="1"/>
  <c r="C13" i="1"/>
  <c r="J13" i="1" s="1"/>
  <c r="C11" i="1"/>
  <c r="G11" i="1" s="1"/>
  <c r="C10" i="1"/>
  <c r="J10" i="1" s="1"/>
  <c r="C8" i="1"/>
  <c r="C7" i="1"/>
  <c r="C2" i="1"/>
  <c r="J2" i="1" s="1"/>
  <c r="D7" i="2"/>
  <c r="E7" i="2"/>
  <c r="F7" i="2"/>
  <c r="D8" i="2"/>
  <c r="E8" i="2"/>
  <c r="F8" i="2"/>
  <c r="D9" i="2"/>
  <c r="E9" i="2"/>
  <c r="F9" i="2"/>
  <c r="D10" i="2"/>
  <c r="E10" i="2"/>
  <c r="F10" i="2"/>
  <c r="E6" i="2"/>
  <c r="F6" i="2"/>
  <c r="D6" i="2"/>
  <c r="D28" i="2" l="1"/>
  <c r="D12" i="2"/>
  <c r="F12" i="2"/>
  <c r="E12" i="2"/>
  <c r="G10" i="1"/>
  <c r="G13" i="1"/>
  <c r="C3" i="1"/>
  <c r="J3" i="1" s="1"/>
  <c r="C4" i="1" l="1"/>
  <c r="J4" i="1" s="1"/>
</calcChain>
</file>

<file path=xl/sharedStrings.xml><?xml version="1.0" encoding="utf-8"?>
<sst xmlns="http://schemas.openxmlformats.org/spreadsheetml/2006/main" count="76" uniqueCount="42">
  <si>
    <t>Brutto</t>
  </si>
  <si>
    <t>6200 Gehälter</t>
  </si>
  <si>
    <t>SV-DGA</t>
  </si>
  <si>
    <t>BV</t>
  </si>
  <si>
    <t>DB</t>
  </si>
  <si>
    <t>DZ</t>
  </si>
  <si>
    <t>KommSt</t>
  </si>
  <si>
    <t>a)</t>
  </si>
  <si>
    <t>SV-Dienstgeberanteil, Betriebliche Vorsorge (BV), Dienstgeberbeitrag (DB), Zuschlag zum DB (DZ), Kommunalsteuer (KommSt)</t>
  </si>
  <si>
    <t>b)</t>
  </si>
  <si>
    <t>Schneider</t>
  </si>
  <si>
    <t>Puchner</t>
  </si>
  <si>
    <t>Stöger</t>
  </si>
  <si>
    <t>−</t>
  </si>
  <si>
    <t>SV-DNA</t>
  </si>
  <si>
    <t>Lohnsteuer</t>
  </si>
  <si>
    <t>=</t>
  </si>
  <si>
    <t>Netto</t>
  </si>
  <si>
    <t>6560 SV Angestellte</t>
  </si>
  <si>
    <t>3600 Verb. ÖGK</t>
  </si>
  <si>
    <t>3540 Verb. FA</t>
  </si>
  <si>
    <t>3850 Verb. Mitarbeiter</t>
  </si>
  <si>
    <t>6640 BV Angestellte</t>
  </si>
  <si>
    <t>6660 DB Angestellte</t>
  </si>
  <si>
    <t>6670 DZ Angestellte</t>
  </si>
  <si>
    <t>6680 KommSt Angestellte</t>
  </si>
  <si>
    <t>3610 Verb. Gemeinde</t>
  </si>
  <si>
    <t>/</t>
  </si>
  <si>
    <t>Summe</t>
  </si>
  <si>
    <t>Prozentsätze</t>
  </si>
  <si>
    <t>d)</t>
  </si>
  <si>
    <t>Ja, Leon kann alle drei Mitarbeiter einstellen.</t>
  </si>
  <si>
    <t>e)</t>
  </si>
  <si>
    <t>Paulus</t>
  </si>
  <si>
    <t>c)</t>
  </si>
  <si>
    <t>6500 SV-DGA Arbeiter</t>
  </si>
  <si>
    <t>6560 SV-DGA Angestellte</t>
  </si>
  <si>
    <t>6650 BV Arbeiter</t>
  </si>
  <si>
    <t>6600 DB Arbeiter</t>
  </si>
  <si>
    <t>6610 DZ Arbeiter</t>
  </si>
  <si>
    <t>6620 KommSt Arbeiter</t>
  </si>
  <si>
    <t>Auch Frau Paulus ist noch im Budgetrahmen von 15.000 EUR.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</si>
</sst>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0.00\ %"/>
    <numFmt numFmtId="166" formatCode="?0.00\ %"/>
  </numFmts>
  <fonts count="3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 diagonalUp="1">
      <left/>
      <right/>
      <top/>
      <bottom/>
      <diagonal style="thin">
        <color auto="1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43" fontId="0" fillId="0" borderId="0" xfId="1" applyFont="1"/>
    <xf numFmtId="43" fontId="0" fillId="0" borderId="0" xfId="0" applyNumberFormat="1"/>
    <xf numFmtId="0" fontId="0" fillId="0" borderId="1" xfId="0" applyBorder="1" applyAlignment="1">
      <alignment horizontal="center"/>
    </xf>
    <xf numFmtId="165" fontId="0" fillId="0" borderId="0" xfId="1" applyNumberFormat="1" applyFont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/>
    <xf numFmtId="43" fontId="0" fillId="0" borderId="2" xfId="1" applyFont="1" applyBorder="1"/>
    <xf numFmtId="43" fontId="2" fillId="0" borderId="0" xfId="1" applyFont="1"/>
    <xf numFmtId="166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43" fontId="2" fillId="0" borderId="3" xfId="0" applyNumberFormat="1" applyFont="1" applyBorder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110AD-E776-4E2C-9045-1890D6222F8E}">
  <sheetPr>
    <pageSetUpPr fitToPage="1"/>
  </sheetPr>
  <dimension ref="A1:J13"/>
  <sheetViews>
    <sheetView zoomScaleNormal="100" workbookViewId="0"/>
  </sheetViews>
  <sheetFormatPr baseColWidth="10" defaultRowHeight="14.4" x14ac:dyDescent="0.3"/>
  <cols>
    <col min="1" max="1" width="2.21875" customWidth="1"/>
    <col min="6" max="6" width="21.88671875" bestFit="1" customWidth="1"/>
    <col min="7" max="7" width="9.33203125" style="2" bestFit="1" customWidth="1"/>
    <col min="8" max="8" width="1.109375" customWidth="1"/>
    <col min="9" max="9" width="19.5546875" bestFit="1" customWidth="1"/>
    <col min="10" max="10" width="9.33203125" style="2" bestFit="1" customWidth="1"/>
  </cols>
  <sheetData>
    <row r="1" spans="1:10" x14ac:dyDescent="0.3">
      <c r="B1" t="s">
        <v>0</v>
      </c>
      <c r="C1" s="2">
        <v>2500</v>
      </c>
      <c r="F1" t="s">
        <v>1</v>
      </c>
      <c r="G1" s="2">
        <f>C1</f>
        <v>2500</v>
      </c>
      <c r="H1" s="4"/>
    </row>
    <row r="2" spans="1:10" x14ac:dyDescent="0.3">
      <c r="A2" t="s">
        <v>13</v>
      </c>
      <c r="B2" t="s">
        <v>14</v>
      </c>
      <c r="C2" s="2">
        <f>C1*0.1712</f>
        <v>428</v>
      </c>
      <c r="H2" s="4"/>
      <c r="I2" t="s">
        <v>19</v>
      </c>
      <c r="J2" s="2">
        <f>C2</f>
        <v>428</v>
      </c>
    </row>
    <row r="3" spans="1:10" x14ac:dyDescent="0.3">
      <c r="A3" s="8" t="s">
        <v>13</v>
      </c>
      <c r="B3" s="8" t="s">
        <v>15</v>
      </c>
      <c r="C3" s="9">
        <f>(C1-C2)*0.3-453.55</f>
        <v>168.05</v>
      </c>
      <c r="H3" s="4"/>
      <c r="I3" t="s">
        <v>20</v>
      </c>
      <c r="J3" s="2">
        <f>C3</f>
        <v>168.05</v>
      </c>
    </row>
    <row r="4" spans="1:10" x14ac:dyDescent="0.3">
      <c r="A4" s="1" t="s">
        <v>16</v>
      </c>
      <c r="B4" s="1" t="s">
        <v>17</v>
      </c>
      <c r="C4" s="10">
        <f>C1-SUM(C2:C3)</f>
        <v>1903.95</v>
      </c>
      <c r="H4" s="4"/>
      <c r="I4" t="s">
        <v>21</v>
      </c>
      <c r="J4" s="2">
        <f>C4</f>
        <v>1903.95</v>
      </c>
    </row>
    <row r="7" spans="1:10" x14ac:dyDescent="0.3">
      <c r="B7" t="s">
        <v>2</v>
      </c>
      <c r="C7" s="2">
        <f>$C$1*D7</f>
        <v>524.5</v>
      </c>
      <c r="D7" s="5">
        <v>0.20979999999999999</v>
      </c>
      <c r="E7" s="5"/>
      <c r="F7" t="s">
        <v>18</v>
      </c>
      <c r="G7" s="2">
        <f>C7</f>
        <v>524.5</v>
      </c>
      <c r="H7" s="4"/>
      <c r="I7" t="s">
        <v>19</v>
      </c>
      <c r="J7" s="2">
        <f>SUM(C7:C8)</f>
        <v>562.75</v>
      </c>
    </row>
    <row r="8" spans="1:10" x14ac:dyDescent="0.3">
      <c r="B8" t="s">
        <v>3</v>
      </c>
      <c r="C8" s="2">
        <f>$C$1*D8</f>
        <v>38.25</v>
      </c>
      <c r="D8" s="5">
        <v>1.5299999999999999E-2</v>
      </c>
      <c r="E8" s="5"/>
      <c r="F8" t="s">
        <v>22</v>
      </c>
      <c r="G8" s="2">
        <f>C8</f>
        <v>38.25</v>
      </c>
      <c r="H8" s="4"/>
    </row>
    <row r="10" spans="1:10" x14ac:dyDescent="0.3">
      <c r="B10" t="s">
        <v>4</v>
      </c>
      <c r="C10" s="2">
        <f>$C$1*D10</f>
        <v>92.5</v>
      </c>
      <c r="D10" s="5">
        <v>3.6999999999999998E-2</v>
      </c>
      <c r="E10" s="5"/>
      <c r="F10" t="s">
        <v>23</v>
      </c>
      <c r="G10" s="2">
        <f>C10</f>
        <v>92.5</v>
      </c>
      <c r="H10" s="4"/>
      <c r="I10" t="s">
        <v>20</v>
      </c>
      <c r="J10" s="2">
        <f>SUM(C10:C11)</f>
        <v>100.25</v>
      </c>
    </row>
    <row r="11" spans="1:10" x14ac:dyDescent="0.3">
      <c r="B11" t="s">
        <v>5</v>
      </c>
      <c r="C11" s="2">
        <f>$C$1*D11</f>
        <v>7.75</v>
      </c>
      <c r="D11" s="5">
        <v>3.0999999999999999E-3</v>
      </c>
      <c r="E11" s="5"/>
      <c r="F11" t="s">
        <v>24</v>
      </c>
      <c r="G11" s="2">
        <f>C11</f>
        <v>7.75</v>
      </c>
      <c r="H11" s="4"/>
    </row>
    <row r="13" spans="1:10" x14ac:dyDescent="0.3">
      <c r="B13" t="s">
        <v>6</v>
      </c>
      <c r="C13" s="2">
        <f>$C$1*D13</f>
        <v>75</v>
      </c>
      <c r="D13" s="5">
        <v>0.03</v>
      </c>
      <c r="E13" s="5"/>
      <c r="F13" t="s">
        <v>25</v>
      </c>
      <c r="G13" s="2">
        <f>C13</f>
        <v>75</v>
      </c>
      <c r="H13" s="7" t="s">
        <v>27</v>
      </c>
      <c r="I13" t="s">
        <v>26</v>
      </c>
      <c r="J13" s="2">
        <f>C13</f>
        <v>75</v>
      </c>
    </row>
  </sheetData>
  <mergeCells count="3">
    <mergeCell ref="H1:H4"/>
    <mergeCell ref="H10:H11"/>
    <mergeCell ref="H7:H8"/>
  </mergeCells>
  <printOptions gridLines="1"/>
  <pageMargins left="0.7" right="0.7" top="0.78740157499999996" bottom="0.78740157499999996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A3486-21B9-4618-862D-2226833E1583}">
  <sheetPr>
    <pageSetUpPr fitToPage="1"/>
  </sheetPr>
  <dimension ref="A1:M30"/>
  <sheetViews>
    <sheetView tabSelected="1" zoomScaleNormal="100" workbookViewId="0"/>
  </sheetViews>
  <sheetFormatPr baseColWidth="10" defaultRowHeight="14.4" x14ac:dyDescent="0.3"/>
  <cols>
    <col min="1" max="1" width="3.77734375" customWidth="1"/>
    <col min="8" max="8" width="3.77734375" customWidth="1"/>
    <col min="9" max="9" width="21.88671875" bestFit="1" customWidth="1"/>
    <col min="10" max="10" width="9.33203125" bestFit="1" customWidth="1"/>
    <col min="11" max="11" width="1.109375" customWidth="1"/>
    <col min="12" max="12" width="18.5546875" bestFit="1" customWidth="1"/>
    <col min="13" max="13" width="9.33203125" bestFit="1" customWidth="1"/>
  </cols>
  <sheetData>
    <row r="1" spans="1:13" x14ac:dyDescent="0.3">
      <c r="A1" t="s">
        <v>7</v>
      </c>
      <c r="B1" t="s">
        <v>8</v>
      </c>
    </row>
    <row r="4" spans="1:13" x14ac:dyDescent="0.3">
      <c r="A4" t="s">
        <v>9</v>
      </c>
      <c r="C4" s="12" t="s">
        <v>29</v>
      </c>
      <c r="D4" s="12" t="s">
        <v>10</v>
      </c>
      <c r="E4" s="12" t="s">
        <v>11</v>
      </c>
      <c r="F4" s="12" t="s">
        <v>12</v>
      </c>
      <c r="H4" t="s">
        <v>34</v>
      </c>
      <c r="I4" t="s">
        <v>35</v>
      </c>
      <c r="J4" s="3">
        <f>D6</f>
        <v>503.52</v>
      </c>
      <c r="K4" s="4"/>
      <c r="L4" t="s">
        <v>19</v>
      </c>
      <c r="M4" s="3">
        <f>SUM(D6:F7)</f>
        <v>1879.585</v>
      </c>
    </row>
    <row r="5" spans="1:13" x14ac:dyDescent="0.3">
      <c r="B5" t="s">
        <v>0</v>
      </c>
      <c r="D5" s="2">
        <v>2400</v>
      </c>
      <c r="E5" s="2">
        <v>2850</v>
      </c>
      <c r="F5" s="2">
        <v>3100</v>
      </c>
      <c r="I5" t="s">
        <v>36</v>
      </c>
      <c r="J5" s="3">
        <f>SUM(E6:F6)</f>
        <v>1248.31</v>
      </c>
      <c r="K5" s="4"/>
    </row>
    <row r="6" spans="1:13" x14ac:dyDescent="0.3">
      <c r="B6" t="s">
        <v>2</v>
      </c>
      <c r="C6" s="11">
        <v>0.20979999999999999</v>
      </c>
      <c r="D6" s="2">
        <f>$C6*D$5</f>
        <v>503.52</v>
      </c>
      <c r="E6" s="2">
        <f t="shared" ref="E6:F10" si="0">$C6*E$5</f>
        <v>597.92999999999995</v>
      </c>
      <c r="F6" s="2">
        <f t="shared" si="0"/>
        <v>650.38</v>
      </c>
      <c r="I6" t="s">
        <v>37</v>
      </c>
      <c r="J6" s="3">
        <f>D7</f>
        <v>36.72</v>
      </c>
      <c r="K6" s="4"/>
    </row>
    <row r="7" spans="1:13" x14ac:dyDescent="0.3">
      <c r="B7" t="s">
        <v>3</v>
      </c>
      <c r="C7" s="11">
        <v>1.5299999999999999E-2</v>
      </c>
      <c r="D7" s="2">
        <f t="shared" ref="D7:D10" si="1">$C7*D$5</f>
        <v>36.72</v>
      </c>
      <c r="E7" s="2">
        <f t="shared" si="0"/>
        <v>43.604999999999997</v>
      </c>
      <c r="F7" s="2">
        <f t="shared" si="0"/>
        <v>47.43</v>
      </c>
      <c r="I7" t="s">
        <v>22</v>
      </c>
      <c r="J7" s="3">
        <f>SUM(E7:F7)</f>
        <v>91.034999999999997</v>
      </c>
      <c r="K7" s="4"/>
    </row>
    <row r="8" spans="1:13" x14ac:dyDescent="0.3">
      <c r="B8" t="s">
        <v>4</v>
      </c>
      <c r="C8" s="11">
        <v>3.6999999999999998E-2</v>
      </c>
      <c r="D8" s="2">
        <f t="shared" si="1"/>
        <v>88.8</v>
      </c>
      <c r="E8" s="2">
        <f t="shared" si="0"/>
        <v>105.44999999999999</v>
      </c>
      <c r="F8" s="2">
        <f t="shared" si="0"/>
        <v>114.69999999999999</v>
      </c>
    </row>
    <row r="9" spans="1:13" x14ac:dyDescent="0.3">
      <c r="B9" t="s">
        <v>5</v>
      </c>
      <c r="C9" s="11">
        <v>3.0999999999999999E-3</v>
      </c>
      <c r="D9" s="2">
        <f t="shared" si="1"/>
        <v>7.4399999999999995</v>
      </c>
      <c r="E9" s="2">
        <f t="shared" si="0"/>
        <v>8.8349999999999991</v>
      </c>
      <c r="F9" s="2">
        <f t="shared" si="0"/>
        <v>9.61</v>
      </c>
      <c r="I9" t="s">
        <v>38</v>
      </c>
      <c r="J9" s="3">
        <f>D8</f>
        <v>88.8</v>
      </c>
      <c r="K9" s="4"/>
      <c r="L9" t="s">
        <v>20</v>
      </c>
      <c r="M9" s="3">
        <f>SUM(D8:F9)</f>
        <v>334.83499999999998</v>
      </c>
    </row>
    <row r="10" spans="1:13" x14ac:dyDescent="0.3">
      <c r="B10" t="s">
        <v>6</v>
      </c>
      <c r="C10" s="11">
        <v>0.03</v>
      </c>
      <c r="D10" s="2">
        <f t="shared" si="1"/>
        <v>72</v>
      </c>
      <c r="E10" s="2">
        <f t="shared" si="0"/>
        <v>85.5</v>
      </c>
      <c r="F10" s="2">
        <f t="shared" si="0"/>
        <v>93</v>
      </c>
      <c r="I10" t="s">
        <v>23</v>
      </c>
      <c r="J10" s="3">
        <f>SUM(E8:F8)</f>
        <v>220.14999999999998</v>
      </c>
      <c r="K10" s="4"/>
    </row>
    <row r="11" spans="1:13" x14ac:dyDescent="0.3">
      <c r="I11" t="s">
        <v>39</v>
      </c>
      <c r="J11" s="3">
        <f>D9</f>
        <v>7.4399999999999995</v>
      </c>
      <c r="K11" s="4"/>
    </row>
    <row r="12" spans="1:13" ht="15" thickBot="1" x14ac:dyDescent="0.35">
      <c r="B12" s="1" t="s">
        <v>28</v>
      </c>
      <c r="C12" s="1"/>
      <c r="D12" s="13">
        <f>SUM(D5:D11)</f>
        <v>3108.48</v>
      </c>
      <c r="E12" s="13">
        <f>SUM(E5:E11)</f>
        <v>3691.3199999999997</v>
      </c>
      <c r="F12" s="13">
        <f>SUM(F5:F11)</f>
        <v>4015.12</v>
      </c>
      <c r="I12" t="s">
        <v>24</v>
      </c>
      <c r="J12" s="3">
        <f>SUM(E9:F9)</f>
        <v>18.445</v>
      </c>
      <c r="K12" s="4"/>
    </row>
    <row r="13" spans="1:13" ht="15" thickTop="1" x14ac:dyDescent="0.3"/>
    <row r="14" spans="1:13" x14ac:dyDescent="0.3">
      <c r="I14" t="s">
        <v>40</v>
      </c>
      <c r="J14" s="3">
        <f>D10</f>
        <v>72</v>
      </c>
      <c r="K14" s="4"/>
      <c r="L14" t="s">
        <v>26</v>
      </c>
      <c r="M14" s="3">
        <f>SUM(D10:F10)</f>
        <v>250.5</v>
      </c>
    </row>
    <row r="15" spans="1:13" x14ac:dyDescent="0.3">
      <c r="A15" t="s">
        <v>30</v>
      </c>
      <c r="B15" t="s">
        <v>28</v>
      </c>
      <c r="C15" s="3">
        <f>SUM(D12:F12)</f>
        <v>10814.919999999998</v>
      </c>
      <c r="I15" t="s">
        <v>25</v>
      </c>
      <c r="J15" s="3">
        <f>SUM(E10:F10)</f>
        <v>178.5</v>
      </c>
      <c r="K15" s="4"/>
    </row>
    <row r="17" spans="1:13" x14ac:dyDescent="0.3">
      <c r="B17" t="s">
        <v>31</v>
      </c>
    </row>
    <row r="20" spans="1:13" x14ac:dyDescent="0.3">
      <c r="A20" t="s">
        <v>32</v>
      </c>
      <c r="C20" s="12" t="s">
        <v>29</v>
      </c>
      <c r="D20" s="12" t="s">
        <v>33</v>
      </c>
      <c r="I20" t="s">
        <v>36</v>
      </c>
      <c r="J20" s="3">
        <f>D22</f>
        <v>524.5</v>
      </c>
      <c r="L20" t="s">
        <v>19</v>
      </c>
      <c r="M20" s="3">
        <f>SUM(D22:D23)</f>
        <v>562.75</v>
      </c>
    </row>
    <row r="21" spans="1:13" x14ac:dyDescent="0.3">
      <c r="B21" t="s">
        <v>0</v>
      </c>
      <c r="D21" s="2">
        <v>2500</v>
      </c>
      <c r="I21" t="s">
        <v>22</v>
      </c>
      <c r="J21" s="3">
        <f>D23</f>
        <v>38.25</v>
      </c>
    </row>
    <row r="22" spans="1:13" x14ac:dyDescent="0.3">
      <c r="B22" t="s">
        <v>2</v>
      </c>
      <c r="C22" s="11">
        <v>0.20979999999999999</v>
      </c>
      <c r="D22" s="2">
        <f>$C22*D$21</f>
        <v>524.5</v>
      </c>
    </row>
    <row r="23" spans="1:13" x14ac:dyDescent="0.3">
      <c r="B23" t="s">
        <v>3</v>
      </c>
      <c r="C23" s="11">
        <v>1.5299999999999999E-2</v>
      </c>
      <c r="D23" s="2">
        <f>$C23*D$21</f>
        <v>38.25</v>
      </c>
      <c r="I23" t="s">
        <v>23</v>
      </c>
      <c r="J23" s="3">
        <f>D24</f>
        <v>92.5</v>
      </c>
      <c r="L23" t="s">
        <v>20</v>
      </c>
      <c r="M23" s="3">
        <f>SUM(D24:D25)</f>
        <v>100.25</v>
      </c>
    </row>
    <row r="24" spans="1:13" x14ac:dyDescent="0.3">
      <c r="B24" t="s">
        <v>4</v>
      </c>
      <c r="C24" s="11">
        <v>3.6999999999999998E-2</v>
      </c>
      <c r="D24" s="2">
        <f>$C24*D$21</f>
        <v>92.5</v>
      </c>
      <c r="I24" t="s">
        <v>24</v>
      </c>
      <c r="J24" s="3">
        <f>D25</f>
        <v>7.75</v>
      </c>
    </row>
    <row r="25" spans="1:13" x14ac:dyDescent="0.3">
      <c r="B25" t="s">
        <v>5</v>
      </c>
      <c r="C25" s="11">
        <v>3.0999999999999999E-3</v>
      </c>
      <c r="D25" s="2">
        <f>$C25*D$21</f>
        <v>7.75</v>
      </c>
    </row>
    <row r="26" spans="1:13" x14ac:dyDescent="0.3">
      <c r="B26" t="s">
        <v>6</v>
      </c>
      <c r="C26" s="11">
        <v>0.03</v>
      </c>
      <c r="D26" s="2">
        <f>$C26*D$21</f>
        <v>75</v>
      </c>
      <c r="I26" t="s">
        <v>25</v>
      </c>
      <c r="J26" s="3">
        <f>D26</f>
        <v>75</v>
      </c>
      <c r="K26" s="6" t="s">
        <v>27</v>
      </c>
      <c r="L26" t="s">
        <v>26</v>
      </c>
      <c r="M26" s="3">
        <f>D26</f>
        <v>75</v>
      </c>
    </row>
    <row r="28" spans="1:13" ht="15" thickBot="1" x14ac:dyDescent="0.35">
      <c r="B28" s="1" t="s">
        <v>28</v>
      </c>
      <c r="D28" s="13">
        <f>SUM(D21:D27)</f>
        <v>3238</v>
      </c>
    </row>
    <row r="29" spans="1:13" ht="15" thickTop="1" x14ac:dyDescent="0.3"/>
    <row r="30" spans="1:13" x14ac:dyDescent="0.3">
      <c r="B30" t="s">
        <v>41</v>
      </c>
    </row>
  </sheetData>
  <mergeCells count="3">
    <mergeCell ref="K14:K15"/>
    <mergeCell ref="K9:K12"/>
    <mergeCell ref="K4:K7"/>
  </mergeCells>
  <printOptions gridLines="1"/>
  <pageMargins left="0.7" right="0.7" top="0.78740157499999996" bottom="0.78740157499999996" header="0.3" footer="0.3"/>
  <pageSetup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eigenes Beispiel</vt:lpstr>
      <vt:lpstr>Bsp. S. 165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Pesendorfer</dc:creator>
  <cp:lastModifiedBy>Thomas Pesendorfer</cp:lastModifiedBy>
  <cp:lastPrinted>2026-04-16T14:24:08Z</cp:lastPrinted>
  <dcterms:created xsi:type="dcterms:W3CDTF">2026-04-15T19:05:39Z</dcterms:created>
  <dcterms:modified xsi:type="dcterms:W3CDTF">2026-04-16T14:24:24Z</dcterms:modified>
</cp:coreProperties>
</file>